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CDI 2014 PERSONALE DIRIGENTE" sheetId="1" r:id="rId1"/>
    <sheet name="CCDI 2014 PERSONALE NON DIRIGEN" sheetId="2" r:id="rId2"/>
  </sheets>
  <definedNames/>
  <calcPr fullCalcOnLoad="1"/>
</workbook>
</file>

<file path=xl/sharedStrings.xml><?xml version="1.0" encoding="utf-8"?>
<sst xmlns="http://schemas.openxmlformats.org/spreadsheetml/2006/main" count="213" uniqueCount="160">
  <si>
    <t>Costituzione fondi per la contrattazione integrativa (*)</t>
  </si>
  <si>
    <t>Destinazione fondi per la contrattazione integrativa (*)</t>
  </si>
  <si>
    <t>DESCRIZIONE</t>
  </si>
  <si>
    <t>CODICE</t>
  </si>
  <si>
    <t>IMPORTI</t>
  </si>
  <si>
    <r>
      <t xml:space="preserve">Risorse per la retribuzione di posizione e di risultato
</t>
    </r>
    <r>
      <rPr>
        <i/>
        <sz val="8.2"/>
        <rFont val="Arial"/>
        <family val="2"/>
      </rPr>
      <t>Risorse fisse aventi carattere di certezza e stabilità</t>
    </r>
  </si>
  <si>
    <r>
      <t xml:space="preserve">Risorse per la retribuzione di posizione e di risultato
</t>
    </r>
    <r>
      <rPr>
        <i/>
        <sz val="8.2"/>
        <rFont val="Arial"/>
        <family val="2"/>
      </rPr>
      <t>Destinazioni non contrattate specificamente dal CI di rif.to</t>
    </r>
  </si>
  <si>
    <t>POSIZIONE E RISULTATO ANNO 1998 (ART.26 C.1 L. A CCNL 98-01)</t>
  </si>
  <si>
    <t>F400</t>
  </si>
  <si>
    <t>RETRIBUZIONE DI POSIZIONE</t>
  </si>
  <si>
    <t>U448</t>
  </si>
  <si>
    <t>INCREMENTI CCNL 98-01 (ART. 26 C. 1 L. D)</t>
  </si>
  <si>
    <t>F403</t>
  </si>
  <si>
    <t>RETRIBUZIONE DI RISULTATO</t>
  </si>
  <si>
    <t>U449</t>
  </si>
  <si>
    <t>INCREMENTI CCNL 02-05 (ART. 23. CC. 1,3)</t>
  </si>
  <si>
    <t>F65G</t>
  </si>
  <si>
    <t>Totale Destinazioni non contrattate dal CI di rif.to</t>
  </si>
  <si>
    <t>INCREMENTI CCNL 04-05 (ART. 4 CC. 1,4)</t>
  </si>
  <si>
    <t>F66G</t>
  </si>
  <si>
    <t>Destinazioni contrattate specificamente dal CI di rif.to</t>
  </si>
  <si>
    <t>INCREMENTI CCNL 06-09 (ART. 16 CC. 1,4)</t>
  </si>
  <si>
    <t>F940</t>
  </si>
  <si>
    <t>RETRIBUZIONE DI POSIZIONE - CONTR.</t>
  </si>
  <si>
    <t>U445</t>
  </si>
  <si>
    <t>INCREMENTI CCNL 08-09 (ART. 5 CC. 1,4)</t>
  </si>
  <si>
    <t>F67G</t>
  </si>
  <si>
    <t>RETRIBUZIONE DI RISULTATO - CONTR.</t>
  </si>
  <si>
    <t>U446</t>
  </si>
  <si>
    <t>PROCESSI DI DECENTRAMENTO (ART. 26 C. 1 L. F CCNL 98-01)</t>
  </si>
  <si>
    <t>F405</t>
  </si>
  <si>
    <t>Totale Destinazioni contrattate dal CI di rif.to</t>
  </si>
  <si>
    <t>RIA E MAT. EC. PERS. CESS. (ART. 26 C. 1 L. G CCNL 98-01)</t>
  </si>
  <si>
    <t>F406</t>
  </si>
  <si>
    <t>(eventuali) Destinazioni ancora da regolare</t>
  </si>
  <si>
    <t>INCR DOT ORG/RIORG STAB SERV (ART26 C3 - P.FISSA CCNL 98-01)</t>
  </si>
  <si>
    <t>F942</t>
  </si>
  <si>
    <t>RISORSE ANCORA DA CONTRATTARE</t>
  </si>
  <si>
    <t>U994</t>
  </si>
  <si>
    <t>RID. STABILE ORG. DIRIG. (ART. 26 C. 5 CCNL 98-01)</t>
  </si>
  <si>
    <t>F411</t>
  </si>
  <si>
    <t>Totale Destinazioni ancora da regolare</t>
  </si>
  <si>
    <t>ALTRE RISORSE FISSE CON CARATTERE DI CERTEZZA E STABILITÀ</t>
  </si>
  <si>
    <t>F998</t>
  </si>
  <si>
    <t>DECURTAZIONE FONDO 3.356,97 EURO (ART.1 C.3 L. E CCNL 00-01)</t>
  </si>
  <si>
    <t>F934</t>
  </si>
  <si>
    <t>DEC FONDO/PARTE FISSA LIMITE 2010 (ART.9 C.2BIS L.122/10)</t>
  </si>
  <si>
    <t>F84H</t>
  </si>
  <si>
    <t>DEC FONDO/PARTE FISSA RID PROP PERS (ART.9 C2BIS L.122/10)</t>
  </si>
  <si>
    <t>F85H</t>
  </si>
  <si>
    <t>ALTRE DECURTAZIONE DEL FONDO /  PARTE FISSA</t>
  </si>
  <si>
    <t>F86H</t>
  </si>
  <si>
    <t>Totale Risorse fisse</t>
  </si>
  <si>
    <t>Risorse variabili</t>
  </si>
  <si>
    <t>REC. EV. ICI (ART 3 C 57 L662/96, ART 59 C 1 L P DLGS446/97)</t>
  </si>
  <si>
    <t>F928</t>
  </si>
  <si>
    <t>ENTRATE CONTO TERZI O UTENZA O SPONSORIZZ. (ART 43 L 449/97)</t>
  </si>
  <si>
    <t>F50H</t>
  </si>
  <si>
    <t>RISPARMI DI GESTIONE (ART. 43 L. 449/1997)</t>
  </si>
  <si>
    <t>F51H</t>
  </si>
  <si>
    <t>INTEGRAZIONE 1,2% (ART. 26 C. 2 CCNL 98-01)</t>
  </si>
  <si>
    <t>F408</t>
  </si>
  <si>
    <t>RIORGANIZZ. (ART. 26 C. 3 - PARTE VARIAB. CCNL 98-01)</t>
  </si>
  <si>
    <t>F943</t>
  </si>
  <si>
    <t>LIQUID. SENTENZE FAVOREVOLI ALL'ENTE (ART. 37 CCNL 98-01)</t>
  </si>
  <si>
    <t>F944</t>
  </si>
  <si>
    <t>QUOTE PER LA PROGETTAZIONE (ART. 92 CC. 5-6  D.LGS. 163/06)</t>
  </si>
  <si>
    <t>F930</t>
  </si>
  <si>
    <r>
      <t xml:space="preserve">SPEC. DISP. DI LEGGE (ART. 20 C. 2 CCNL 06-09) </t>
    </r>
    <r>
      <rPr>
        <sz val="6"/>
        <rFont val="Arial"/>
        <family val="2"/>
      </rPr>
      <t>(**)</t>
    </r>
  </si>
  <si>
    <t>F404</t>
  </si>
  <si>
    <t>INCARICHI DA SOGGETTI TERZI (ART. 20, CC. 3-5  CCNL 06-09)</t>
  </si>
  <si>
    <t>F68G</t>
  </si>
  <si>
    <t>ECONOMIE AGGIUNTIVE (ART. 16 CC. 4-5 L. 111/11)</t>
  </si>
  <si>
    <t>F96H</t>
  </si>
  <si>
    <t>ALTRE RISORSE VARIABILI</t>
  </si>
  <si>
    <t>F995</t>
  </si>
  <si>
    <t>SOMME NON UTILIZZATE FONDO ANNO PRECEDENTE</t>
  </si>
  <si>
    <t>F999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</si>
  <si>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</si>
  <si>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</si>
  <si>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</si>
  <si>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</si>
  <si>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</si>
  <si>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</si>
  <si>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t>Totale Risorse variabili</t>
  </si>
  <si>
    <t>Totale Fondo posizione e risultato</t>
  </si>
  <si>
    <t>TOTALE</t>
  </si>
  <si>
    <t>INCONGRUENZA 9</t>
  </si>
  <si>
    <t>CCDI 2014 PERSONALE DIRIGENTE</t>
  </si>
  <si>
    <t>Fondo Unico: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</si>
  <si>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</si>
  <si>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</si>
  <si>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</si>
  <si>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</si>
  <si>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</si>
  <si>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</si>
  <si>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</si>
  <si>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</si>
  <si>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</si>
  <si>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</si>
  <si>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</si>
  <si>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</si>
  <si>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POSIZIONI ORGANIZZATIVE</t>
  </si>
  <si>
    <t>U893</t>
  </si>
  <si>
    <t>INCREMENTI CCNL 06-09 (ART. 8. CC. 2,5,6,7 PARTE FISSA)</t>
  </si>
  <si>
    <t>F63G</t>
  </si>
  <si>
    <t>INDENNITÀ DI RESPONSABILITÀ / PROFESSIONALITÀ</t>
  </si>
  <si>
    <t>U08A</t>
  </si>
  <si>
    <t>RISPARMI EX ART. 2 C. 3 DLGS 165/2001</t>
  </si>
  <si>
    <t>F70A</t>
  </si>
  <si>
    <t>INDENNITÀ TURNO, RISCHIO, DISAGIO ECC.</t>
  </si>
  <si>
    <t>U257</t>
  </si>
  <si>
    <t>RIDET PER INCREM STIP (DICH CONG 14 CCNL 0205 e 1 CCNL08-09)</t>
  </si>
  <si>
    <t>F64G</t>
  </si>
  <si>
    <t>PRODUTTIVITÀ / PERFORMANCE COLLETTIVA</t>
  </si>
  <si>
    <t>U09A</t>
  </si>
  <si>
    <t>INCREM. PER RID STAB STRAORD (ART. 14 C. 3 CCNL 98-01)</t>
  </si>
  <si>
    <t>F81H</t>
  </si>
  <si>
    <t>PRODUTTIVITÀ / PERFORMANCE INDIVIDUALE</t>
  </si>
  <si>
    <t>U10A</t>
  </si>
  <si>
    <t>INCREM PER PROC DEC.TO TRASF FUNZ (ART15 C1 L.L CCNL 98-01)</t>
  </si>
  <si>
    <t>F82H</t>
  </si>
  <si>
    <t>ALTRI ISTITUTI NON COMPRESI FRA I PRECEDENTI</t>
  </si>
  <si>
    <t>U998</t>
  </si>
  <si>
    <t>INCREM DOTAZ ORG E RELAT COPERT (ART15 C5 P.FISSA CCNL98-01)</t>
  </si>
  <si>
    <t>F83H</t>
  </si>
  <si>
    <t>RIA E ASS. AD PERSONAM PERS. CESSATO (ART.4 C. 2 CCNL 00-01)</t>
  </si>
  <si>
    <t>F919</t>
  </si>
  <si>
    <t>PROGRESSIONI ORIZZONTALI - CONTR</t>
  </si>
  <si>
    <t>U515</t>
  </si>
  <si>
    <t>POSIZIONI ORGANIZZATIVE - CONTR</t>
  </si>
  <si>
    <t>U885</t>
  </si>
  <si>
    <t>INDENNITÀ DI RESPONSABILITÀ / PROFESSIONALITÀ - CONTR</t>
  </si>
  <si>
    <t>U11A</t>
  </si>
  <si>
    <t>ALTRE DECURTAZIONI DEL FONDO /  PARTE FISSA</t>
  </si>
  <si>
    <t>INDENNITÀ TURNO, RISCHIO, DISAGIO ECC. - CONTR</t>
  </si>
  <si>
    <t>U254</t>
  </si>
  <si>
    <t>PRODUTTIVITÀ / PERFORMANCE COLLETTIVA - CONTR</t>
  </si>
  <si>
    <t>U252</t>
  </si>
  <si>
    <t>PRODUTTIVITÀ / PERFORMANCE INDIVIDUALE - CONTR</t>
  </si>
  <si>
    <t>U253</t>
  </si>
  <si>
    <t>ALTRI ISTITUTI NON COMPRESI FRA I PRECEDENTI - CONTR</t>
  </si>
  <si>
    <t>U995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</si>
  <si>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</si>
  <si>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F929</t>
  </si>
  <si>
    <t>ACCANT. ART. 32 C. 7 CCNL 02-05 (ALTE PROFESS.)</t>
  </si>
  <si>
    <t>U262</t>
  </si>
  <si>
    <t>RISP DA STRAORD ACCERT A CONSUNT (ART14 C. 1 CCNL 98-01)</t>
  </si>
  <si>
    <t>F926</t>
  </si>
  <si>
    <t>LIQUID. SENTENZE FAVOREVOLI ALL'ENTE (ART. 27 CCNL 14.9.00)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</si>
  <si>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</si>
  <si>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</si>
  <si>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</si>
  <si>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</si>
  <si>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</si>
  <si>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</si>
  <si>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</si>
  <si>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</si>
  <si>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</si>
  <si>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Totale Fondo unico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</si>
</sst>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;;;"/>
    <numFmt numFmtId="185" formatCode="#,###"/>
  </numFmts>
  <fonts count="19">
    <font>
      <sz val="10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4"/>
      <name val="Helv"/>
      <family val="0"/>
    </font>
    <font>
      <b/>
      <sz val="10"/>
      <name val="Arial"/>
      <family val="2"/>
    </font>
    <font>
      <i/>
      <sz val="8"/>
      <name val="Arial"/>
      <family val="2"/>
    </font>
    <font>
      <sz val="7"/>
      <name val="MS Serif"/>
      <family val="1"/>
    </font>
    <font>
      <i/>
      <sz val="8.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name val="Helv"/>
      <family val="0"/>
    </font>
    <font>
      <sz val="6"/>
      <name val="Arial"/>
      <family val="2"/>
    </font>
    <font>
      <b/>
      <sz val="14"/>
      <name val="Helv"/>
      <family val="0"/>
    </font>
    <font>
      <sz val="12"/>
      <name val="Helv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gray0625"/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centerContinuous" vertical="center" wrapText="1"/>
      <protection/>
    </xf>
    <xf numFmtId="0" fontId="8" fillId="0" borderId="3" xfId="0" applyFont="1" applyFill="1" applyBorder="1" applyAlignment="1" applyProtection="1">
      <alignment horizontal="centerContinuous" vertical="center" wrapText="1"/>
      <protection/>
    </xf>
    <xf numFmtId="0" fontId="4" fillId="0" borderId="3" xfId="0" applyFont="1" applyFill="1" applyBorder="1" applyAlignment="1" applyProtection="1">
      <alignment horizontal="centerContinuous"/>
      <protection/>
    </xf>
    <xf numFmtId="0" fontId="0" fillId="0" borderId="4" xfId="0" applyBorder="1" applyAlignment="1" applyProtection="1">
      <alignment horizontal="centerContinuous" vertical="center"/>
      <protection/>
    </xf>
    <xf numFmtId="0" fontId="0" fillId="2" borderId="5" xfId="0" applyFill="1" applyBorder="1" applyAlignment="1" applyProtection="1">
      <alignment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4" fillId="0" borderId="4" xfId="0" applyFont="1" applyFill="1" applyBorder="1" applyAlignment="1" applyProtection="1">
      <alignment horizontal="centerContinuous" vertical="center"/>
      <protection/>
    </xf>
    <xf numFmtId="0" fontId="4" fillId="0" borderId="6" xfId="0" applyFont="1" applyFill="1" applyBorder="1" applyAlignment="1" applyProtection="1">
      <alignment horizontal="centerContinuous"/>
      <protection/>
    </xf>
    <xf numFmtId="0" fontId="4" fillId="0" borderId="7" xfId="0" applyFont="1" applyFill="1" applyBorder="1" applyAlignment="1" applyProtection="1">
      <alignment horizontal="centerContinuous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 applyProtection="1">
      <alignment horizontal="centerContinuous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Continuous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6" xfId="0" applyFont="1" applyFill="1" applyBorder="1" applyAlignment="1" applyProtection="1">
      <alignment horizontal="left"/>
      <protection/>
    </xf>
    <xf numFmtId="0" fontId="4" fillId="0" borderId="8" xfId="0" applyFont="1" applyFill="1" applyBorder="1" applyAlignment="1" applyProtection="1">
      <alignment horizontal="left"/>
      <protection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 horizontal="right"/>
      <protection/>
    </xf>
    <xf numFmtId="0" fontId="8" fillId="0" borderId="14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/>
      <protection/>
    </xf>
    <xf numFmtId="185" fontId="13" fillId="0" borderId="16" xfId="0" applyNumberFormat="1" applyFont="1" applyFill="1" applyBorder="1" applyAlignment="1" applyProtection="1">
      <alignment vertical="center"/>
      <protection/>
    </xf>
    <xf numFmtId="3" fontId="0" fillId="0" borderId="12" xfId="0" applyNumberFormat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center"/>
      <protection/>
    </xf>
    <xf numFmtId="3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left"/>
      <protection/>
    </xf>
    <xf numFmtId="0" fontId="9" fillId="0" borderId="23" xfId="0" applyFont="1" applyFill="1" applyBorder="1" applyAlignment="1" applyProtection="1">
      <alignment horizontal="center"/>
      <protection/>
    </xf>
    <xf numFmtId="3" fontId="0" fillId="0" borderId="24" xfId="0" applyNumberFormat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right"/>
      <protection/>
    </xf>
    <xf numFmtId="0" fontId="8" fillId="0" borderId="25" xfId="0" applyFont="1" applyFill="1" applyBorder="1" applyAlignment="1" applyProtection="1">
      <alignment/>
      <protection/>
    </xf>
    <xf numFmtId="185" fontId="13" fillId="0" borderId="26" xfId="0" applyNumberFormat="1" applyFont="1" applyFill="1" applyBorder="1" applyAlignment="1" applyProtection="1">
      <alignment vertical="center"/>
      <protection/>
    </xf>
    <xf numFmtId="0" fontId="13" fillId="2" borderId="27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2" fillId="0" borderId="28" xfId="0" applyFont="1" applyFill="1" applyBorder="1" applyAlignment="1" applyProtection="1">
      <alignment horizontal="left"/>
      <protection/>
    </xf>
    <xf numFmtId="0" fontId="12" fillId="0" borderId="3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horizontal="left" wrapText="1"/>
      <protection/>
    </xf>
    <xf numFmtId="0" fontId="8" fillId="0" borderId="9" xfId="0" applyFont="1" applyFill="1" applyBorder="1" applyAlignment="1" applyProtection="1">
      <alignment horizontal="left"/>
      <protection/>
    </xf>
    <xf numFmtId="0" fontId="8" fillId="0" borderId="33" xfId="0" applyFont="1" applyFill="1" applyBorder="1" applyAlignment="1" applyProtection="1">
      <alignment horizontal="left"/>
      <protection/>
    </xf>
    <xf numFmtId="0" fontId="8" fillId="0" borderId="28" xfId="0" applyFont="1" applyFill="1" applyBorder="1" applyAlignment="1" applyProtection="1">
      <alignment horizontal="left" wrapText="1"/>
      <protection/>
    </xf>
    <xf numFmtId="0" fontId="8" fillId="0" borderId="3" xfId="0" applyFont="1" applyFill="1" applyBorder="1" applyAlignment="1" applyProtection="1">
      <alignment horizontal="left"/>
      <protection/>
    </xf>
    <xf numFmtId="0" fontId="8" fillId="0" borderId="4" xfId="0" applyFont="1" applyFill="1" applyBorder="1" applyAlignment="1" applyProtection="1">
      <alignment horizontal="left"/>
      <protection/>
    </xf>
    <xf numFmtId="0" fontId="12" fillId="0" borderId="32" xfId="0" applyFont="1" applyFill="1" applyBorder="1" applyAlignment="1" applyProtection="1">
      <alignment horizontal="left"/>
      <protection/>
    </xf>
    <xf numFmtId="0" fontId="12" fillId="0" borderId="9" xfId="0" applyFont="1" applyFill="1" applyBorder="1" applyAlignment="1" applyProtection="1">
      <alignment horizontal="left"/>
      <protection/>
    </xf>
    <xf numFmtId="0" fontId="12" fillId="0" borderId="33" xfId="0" applyFont="1" applyFill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3" fontId="17" fillId="0" borderId="1" xfId="0" applyNumberFormat="1" applyFont="1" applyBorder="1" applyAlignment="1" applyProtection="1">
      <alignment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wrapText="1"/>
      <protection/>
    </xf>
    <xf numFmtId="0" fontId="0" fillId="2" borderId="21" xfId="0" applyFill="1" applyBorder="1" applyAlignment="1" applyProtection="1">
      <alignment/>
      <protection/>
    </xf>
    <xf numFmtId="0" fontId="8" fillId="0" borderId="35" xfId="0" applyFont="1" applyFill="1" applyBorder="1" applyAlignment="1" applyProtection="1">
      <alignment horizontal="left" wrapText="1"/>
      <protection/>
    </xf>
    <xf numFmtId="0" fontId="8" fillId="0" borderId="36" xfId="0" applyFont="1" applyFill="1" applyBorder="1" applyAlignment="1" applyProtection="1">
      <alignment horizontal="left" wrapText="1"/>
      <protection/>
    </xf>
    <xf numFmtId="0" fontId="8" fillId="0" borderId="36" xfId="0" applyFont="1" applyFill="1" applyBorder="1" applyAlignment="1" applyProtection="1">
      <alignment horizontal="left"/>
      <protection/>
    </xf>
    <xf numFmtId="0" fontId="8" fillId="0" borderId="37" xfId="0" applyFont="1" applyFill="1" applyBorder="1" applyAlignment="1" applyProtection="1">
      <alignment horizontal="left"/>
      <protection/>
    </xf>
    <xf numFmtId="0" fontId="16" fillId="0" borderId="17" xfId="0" applyFont="1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2" fillId="0" borderId="35" xfId="0" applyFont="1" applyFill="1" applyBorder="1" applyAlignment="1" applyProtection="1">
      <alignment horizontal="left"/>
      <protection/>
    </xf>
    <xf numFmtId="0" fontId="12" fillId="0" borderId="36" xfId="0" applyFont="1" applyFill="1" applyBorder="1" applyAlignment="1" applyProtection="1">
      <alignment horizontal="left"/>
      <protection/>
    </xf>
    <xf numFmtId="0" fontId="12" fillId="0" borderId="37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 vertical="center" wrapText="1"/>
    </xf>
    <xf numFmtId="0" fontId="9" fillId="0" borderId="38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left"/>
      <protection/>
    </xf>
    <xf numFmtId="0" fontId="4" fillId="0" borderId="40" xfId="0" applyFont="1" applyFill="1" applyBorder="1" applyAlignment="1" applyProtection="1">
      <alignment horizontal="left"/>
      <protection/>
    </xf>
    <xf numFmtId="0" fontId="9" fillId="0" borderId="41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left" wrapText="1"/>
      <protection/>
    </xf>
    <xf numFmtId="0" fontId="0" fillId="0" borderId="6" xfId="0" applyBorder="1" applyAlignment="1" applyProtection="1">
      <alignment/>
      <protection/>
    </xf>
    <xf numFmtId="0" fontId="18" fillId="0" borderId="6" xfId="0" applyFont="1" applyBorder="1" applyAlignment="1" applyProtection="1">
      <alignment/>
      <protection/>
    </xf>
    <xf numFmtId="0" fontId="12" fillId="0" borderId="23" xfId="0" applyFont="1" applyFill="1" applyBorder="1" applyAlignment="1" applyProtection="1">
      <alignment horizontal="right"/>
      <protection/>
    </xf>
    <xf numFmtId="185" fontId="13" fillId="0" borderId="42" xfId="0" applyNumberFormat="1" applyFont="1" applyFill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/>
      <protection/>
    </xf>
    <xf numFmtId="185" fontId="13" fillId="0" borderId="34" xfId="0" applyNumberFormat="1" applyFont="1" applyFill="1" applyBorder="1" applyAlignment="1" applyProtection="1">
      <alignment vertical="center"/>
      <protection/>
    </xf>
    <xf numFmtId="185" fontId="13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5</xdr:col>
      <xdr:colOff>0</xdr:colOff>
      <xdr:row>2</xdr:row>
      <xdr:rowOff>400050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342900"/>
          <a:ext cx="4838700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5</xdr:col>
      <xdr:colOff>0</xdr:colOff>
      <xdr:row>0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19050"/>
          <a:ext cx="52768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5"/>
  <sheetViews>
    <sheetView workbookViewId="0" topLeftCell="A1">
      <selection activeCell="D44" sqref="D44"/>
    </sheetView>
  </sheetViews>
  <sheetFormatPr defaultColWidth="9.140625" defaultRowHeight="12.75"/>
  <cols>
    <col min="1" max="1" width="54.57421875" style="0" customWidth="1"/>
    <col min="2" max="3" width="1.8515625" style="0" bestFit="1" customWidth="1"/>
    <col min="4" max="4" width="7.7109375" style="0" bestFit="1" customWidth="1"/>
    <col min="5" max="5" width="6.57421875" style="0" bestFit="1" customWidth="1"/>
    <col min="7" max="7" width="43.28125" style="0" bestFit="1" customWidth="1"/>
    <col min="8" max="8" width="1.8515625" style="0" bestFit="1" customWidth="1"/>
    <col min="9" max="9" width="2.7109375" style="0" bestFit="1" customWidth="1"/>
  </cols>
  <sheetData>
    <row r="3" spans="1:11" ht="31.5" customHeight="1" thickBot="1">
      <c r="A3" s="1"/>
      <c r="B3" s="1"/>
      <c r="C3" s="1"/>
      <c r="D3" s="1"/>
      <c r="E3" s="1"/>
      <c r="F3" s="1"/>
      <c r="G3" s="71"/>
      <c r="H3" s="71"/>
      <c r="I3" s="71"/>
      <c r="J3" s="71"/>
      <c r="K3" s="71"/>
    </row>
    <row r="4" spans="1:11" ht="20.25" customHeight="1" thickBot="1">
      <c r="A4" s="72"/>
      <c r="B4" s="73"/>
      <c r="C4" s="73"/>
      <c r="D4" s="73"/>
      <c r="E4" s="73"/>
      <c r="F4" s="73"/>
      <c r="G4" s="73"/>
      <c r="H4" s="73"/>
      <c r="I4" s="73"/>
      <c r="J4" s="74"/>
      <c r="K4" s="2"/>
    </row>
    <row r="5" spans="1:11" ht="12.75" customHeight="1">
      <c r="A5" s="3" t="s">
        <v>0</v>
      </c>
      <c r="B5" s="4"/>
      <c r="C5" s="4"/>
      <c r="D5" s="5"/>
      <c r="E5" s="6"/>
      <c r="F5" s="7"/>
      <c r="G5" s="3" t="s">
        <v>1</v>
      </c>
      <c r="H5" s="4"/>
      <c r="I5" s="4"/>
      <c r="J5" s="8"/>
      <c r="K5" s="9"/>
    </row>
    <row r="6" spans="1:11" ht="12.75" customHeight="1">
      <c r="A6" s="10" t="s">
        <v>2</v>
      </c>
      <c r="B6" s="11"/>
      <c r="C6" s="11"/>
      <c r="D6" s="12" t="s">
        <v>3</v>
      </c>
      <c r="E6" s="13" t="s">
        <v>4</v>
      </c>
      <c r="F6" s="14"/>
      <c r="G6" s="10" t="s">
        <v>2</v>
      </c>
      <c r="H6" s="15"/>
      <c r="I6" s="15"/>
      <c r="J6" s="16" t="s">
        <v>3</v>
      </c>
      <c r="K6" s="17" t="s">
        <v>4</v>
      </c>
    </row>
    <row r="7" spans="1:11" ht="12.75" customHeight="1">
      <c r="A7" s="62" t="s">
        <v>5</v>
      </c>
      <c r="B7" s="63"/>
      <c r="C7" s="63"/>
      <c r="D7" s="63"/>
      <c r="E7" s="64"/>
      <c r="F7" s="14"/>
      <c r="G7" s="65" t="s">
        <v>6</v>
      </c>
      <c r="H7" s="66"/>
      <c r="I7" s="66"/>
      <c r="J7" s="66"/>
      <c r="K7" s="67"/>
    </row>
    <row r="8" spans="1:11" ht="12.75" customHeight="1">
      <c r="A8" s="18" t="s">
        <v>7</v>
      </c>
      <c r="B8" s="19">
        <v>8</v>
      </c>
      <c r="C8" s="19">
        <v>7</v>
      </c>
      <c r="D8" s="16" t="s">
        <v>8</v>
      </c>
      <c r="E8" s="20"/>
      <c r="F8" s="7"/>
      <c r="G8" s="18" t="s">
        <v>9</v>
      </c>
      <c r="H8" s="19">
        <v>8</v>
      </c>
      <c r="I8" s="19">
        <v>15</v>
      </c>
      <c r="J8" s="16" t="s">
        <v>10</v>
      </c>
      <c r="K8" s="21">
        <v>31000</v>
      </c>
    </row>
    <row r="9" spans="1:11" ht="12.75" customHeight="1">
      <c r="A9" s="18" t="s">
        <v>11</v>
      </c>
      <c r="B9" s="19">
        <v>8</v>
      </c>
      <c r="C9" s="19">
        <v>7</v>
      </c>
      <c r="D9" s="16" t="s">
        <v>12</v>
      </c>
      <c r="E9" s="20"/>
      <c r="F9" s="7"/>
      <c r="G9" s="18" t="s">
        <v>13</v>
      </c>
      <c r="H9" s="19">
        <v>8</v>
      </c>
      <c r="I9" s="19">
        <v>15</v>
      </c>
      <c r="J9" s="16" t="s">
        <v>14</v>
      </c>
      <c r="K9" s="22">
        <v>9370</v>
      </c>
    </row>
    <row r="10" spans="1:11" ht="13.5" customHeight="1" thickBot="1">
      <c r="A10" s="18" t="s">
        <v>15</v>
      </c>
      <c r="B10" s="19">
        <v>8</v>
      </c>
      <c r="C10" s="19">
        <v>7</v>
      </c>
      <c r="D10" s="16" t="s">
        <v>16</v>
      </c>
      <c r="E10" s="20"/>
      <c r="F10" s="7"/>
      <c r="G10" s="23" t="s">
        <v>17</v>
      </c>
      <c r="H10" s="24"/>
      <c r="I10" s="24"/>
      <c r="J10" s="25"/>
      <c r="K10" s="26">
        <f>SUM(K8:K9)</f>
        <v>40370</v>
      </c>
    </row>
    <row r="11" spans="1:11" ht="12.75" customHeight="1">
      <c r="A11" s="18" t="s">
        <v>18</v>
      </c>
      <c r="B11" s="19">
        <v>8</v>
      </c>
      <c r="C11" s="19">
        <v>7</v>
      </c>
      <c r="D11" s="16" t="s">
        <v>19</v>
      </c>
      <c r="E11" s="20"/>
      <c r="F11" s="7"/>
      <c r="G11" s="68" t="s">
        <v>20</v>
      </c>
      <c r="H11" s="69"/>
      <c r="I11" s="69"/>
      <c r="J11" s="69"/>
      <c r="K11" s="70"/>
    </row>
    <row r="12" spans="1:11" ht="12.75" customHeight="1">
      <c r="A12" s="18" t="s">
        <v>21</v>
      </c>
      <c r="B12" s="19">
        <v>8</v>
      </c>
      <c r="C12" s="19">
        <v>7</v>
      </c>
      <c r="D12" s="16" t="s">
        <v>22</v>
      </c>
      <c r="E12" s="20"/>
      <c r="F12" s="7"/>
      <c r="G12" s="18" t="s">
        <v>23</v>
      </c>
      <c r="H12" s="19">
        <v>8</v>
      </c>
      <c r="I12" s="19">
        <v>20</v>
      </c>
      <c r="J12" s="16" t="s">
        <v>24</v>
      </c>
      <c r="K12" s="21"/>
    </row>
    <row r="13" spans="1:11" ht="12.75" customHeight="1">
      <c r="A13" s="18" t="s">
        <v>25</v>
      </c>
      <c r="B13" s="19">
        <v>8</v>
      </c>
      <c r="C13" s="19">
        <v>7</v>
      </c>
      <c r="D13" s="16" t="s">
        <v>26</v>
      </c>
      <c r="E13" s="20"/>
      <c r="F13" s="7"/>
      <c r="G13" s="18" t="s">
        <v>27</v>
      </c>
      <c r="H13" s="19">
        <v>8</v>
      </c>
      <c r="I13" s="19">
        <v>20</v>
      </c>
      <c r="J13" s="16" t="s">
        <v>28</v>
      </c>
      <c r="K13" s="27"/>
    </row>
    <row r="14" spans="1:11" ht="13.5" customHeight="1" thickBot="1">
      <c r="A14" s="18" t="s">
        <v>29</v>
      </c>
      <c r="B14" s="19">
        <v>8</v>
      </c>
      <c r="C14" s="19">
        <v>7</v>
      </c>
      <c r="D14" s="16" t="s">
        <v>30</v>
      </c>
      <c r="E14" s="20"/>
      <c r="F14" s="7"/>
      <c r="G14" s="23" t="s">
        <v>31</v>
      </c>
      <c r="H14" s="24"/>
      <c r="I14" s="24"/>
      <c r="J14" s="28"/>
      <c r="K14" s="26">
        <f>SUM(K12:K13)</f>
        <v>0</v>
      </c>
    </row>
    <row r="15" spans="1:11" ht="12.75" customHeight="1">
      <c r="A15" s="18" t="s">
        <v>32</v>
      </c>
      <c r="B15" s="19">
        <v>8</v>
      </c>
      <c r="C15" s="19">
        <v>7</v>
      </c>
      <c r="D15" s="16" t="s">
        <v>33</v>
      </c>
      <c r="E15" s="20"/>
      <c r="F15" s="7"/>
      <c r="G15" s="53" t="s">
        <v>34</v>
      </c>
      <c r="H15" s="54"/>
      <c r="I15" s="54"/>
      <c r="J15" s="54"/>
      <c r="K15" s="55"/>
    </row>
    <row r="16" spans="1:11" ht="12.75" customHeight="1">
      <c r="A16" s="18" t="s">
        <v>35</v>
      </c>
      <c r="B16" s="19">
        <v>8</v>
      </c>
      <c r="C16" s="19">
        <v>7</v>
      </c>
      <c r="D16" s="16" t="s">
        <v>36</v>
      </c>
      <c r="E16" s="20">
        <v>31000</v>
      </c>
      <c r="F16" s="7"/>
      <c r="G16" s="18" t="s">
        <v>37</v>
      </c>
      <c r="H16" s="19">
        <v>8</v>
      </c>
      <c r="I16" s="19">
        <v>21</v>
      </c>
      <c r="J16" s="16" t="s">
        <v>38</v>
      </c>
      <c r="K16" s="27"/>
    </row>
    <row r="17" spans="1:11" ht="13.5" customHeight="1" thickBot="1">
      <c r="A17" s="18" t="s">
        <v>39</v>
      </c>
      <c r="B17" s="19">
        <v>8</v>
      </c>
      <c r="C17" s="19">
        <v>7</v>
      </c>
      <c r="D17" s="16" t="s">
        <v>40</v>
      </c>
      <c r="E17" s="20"/>
      <c r="F17" s="7"/>
      <c r="G17" s="23" t="s">
        <v>41</v>
      </c>
      <c r="H17" s="24"/>
      <c r="I17" s="24"/>
      <c r="J17" s="28"/>
      <c r="K17" s="26">
        <f>SUM(K16)</f>
        <v>0</v>
      </c>
    </row>
    <row r="18" spans="1:11" ht="12.75" customHeight="1">
      <c r="A18" s="18" t="s">
        <v>42</v>
      </c>
      <c r="B18" s="19">
        <v>8</v>
      </c>
      <c r="C18" s="19">
        <v>7</v>
      </c>
      <c r="D18" s="16" t="s">
        <v>43</v>
      </c>
      <c r="E18" s="20"/>
      <c r="F18" s="7"/>
      <c r="G18" s="29"/>
      <c r="H18" s="30"/>
      <c r="I18" s="30"/>
      <c r="J18" s="31"/>
      <c r="K18" s="32"/>
    </row>
    <row r="19" spans="1:11" ht="13.5" customHeight="1">
      <c r="A19" s="18" t="s">
        <v>44</v>
      </c>
      <c r="B19" s="19">
        <v>8</v>
      </c>
      <c r="C19" s="19">
        <v>7</v>
      </c>
      <c r="D19" s="16" t="s">
        <v>45</v>
      </c>
      <c r="E19" s="20"/>
      <c r="F19" s="7"/>
      <c r="G19" s="33"/>
      <c r="H19" s="34"/>
      <c r="I19" s="34"/>
      <c r="J19" s="34"/>
      <c r="K19" s="35"/>
    </row>
    <row r="20" spans="1:11" ht="12.75" customHeight="1">
      <c r="A20" s="18" t="s">
        <v>46</v>
      </c>
      <c r="B20" s="19">
        <v>8</v>
      </c>
      <c r="C20" s="19">
        <v>7</v>
      </c>
      <c r="D20" s="16" t="s">
        <v>47</v>
      </c>
      <c r="E20" s="20"/>
      <c r="F20" s="7"/>
      <c r="G20" s="36"/>
      <c r="H20" s="37"/>
      <c r="I20" s="37"/>
      <c r="J20" s="34"/>
      <c r="K20" s="35"/>
    </row>
    <row r="21" spans="1:11" ht="12.75" customHeight="1">
      <c r="A21" s="18" t="s">
        <v>48</v>
      </c>
      <c r="B21" s="19">
        <v>8</v>
      </c>
      <c r="C21" s="19">
        <v>7</v>
      </c>
      <c r="D21" s="16" t="s">
        <v>49</v>
      </c>
      <c r="E21" s="20"/>
      <c r="F21" s="7"/>
      <c r="G21" s="33"/>
      <c r="H21" s="34"/>
      <c r="I21" s="34"/>
      <c r="J21" s="34"/>
      <c r="K21" s="35"/>
    </row>
    <row r="22" spans="1:11" ht="12.75" customHeight="1">
      <c r="A22" s="18" t="s">
        <v>50</v>
      </c>
      <c r="B22" s="19">
        <v>8</v>
      </c>
      <c r="C22" s="19">
        <v>7</v>
      </c>
      <c r="D22" s="16" t="s">
        <v>51</v>
      </c>
      <c r="E22" s="20"/>
      <c r="F22" s="7"/>
      <c r="G22" s="33"/>
      <c r="H22" s="34"/>
      <c r="I22" s="34"/>
      <c r="J22" s="34"/>
      <c r="K22" s="35"/>
    </row>
    <row r="23" spans="1:11" ht="13.5" customHeight="1" thickBot="1">
      <c r="A23" s="23" t="s">
        <v>52</v>
      </c>
      <c r="B23" s="24"/>
      <c r="C23" s="24"/>
      <c r="D23" s="28"/>
      <c r="E23" s="26">
        <f>SUM(E8:E18)-E19-E20-E21-E22</f>
        <v>31000</v>
      </c>
      <c r="F23" s="7"/>
      <c r="G23" s="33"/>
      <c r="H23" s="34"/>
      <c r="I23" s="34"/>
      <c r="J23" s="34"/>
      <c r="K23" s="35"/>
    </row>
    <row r="24" spans="1:11" ht="12.75" customHeight="1">
      <c r="A24" s="53" t="s">
        <v>53</v>
      </c>
      <c r="B24" s="54"/>
      <c r="C24" s="54"/>
      <c r="D24" s="54"/>
      <c r="E24" s="55"/>
      <c r="F24" s="7"/>
      <c r="G24" s="33"/>
      <c r="H24" s="34"/>
      <c r="I24" s="34"/>
      <c r="J24" s="34"/>
      <c r="K24" s="35"/>
    </row>
    <row r="25" spans="1:11" ht="12.75" customHeight="1">
      <c r="A25" s="18" t="s">
        <v>54</v>
      </c>
      <c r="B25" s="38">
        <v>8</v>
      </c>
      <c r="C25" s="38">
        <v>9</v>
      </c>
      <c r="D25" s="12" t="s">
        <v>55</v>
      </c>
      <c r="E25" s="20">
        <v>1130</v>
      </c>
      <c r="F25" s="7"/>
      <c r="G25" s="33"/>
      <c r="H25" s="34"/>
      <c r="I25" s="34"/>
      <c r="J25" s="34"/>
      <c r="K25" s="35"/>
    </row>
    <row r="26" spans="1:11" ht="12.75" customHeight="1">
      <c r="A26" s="18" t="s">
        <v>56</v>
      </c>
      <c r="B26" s="38">
        <v>8</v>
      </c>
      <c r="C26" s="38">
        <v>9</v>
      </c>
      <c r="D26" s="12" t="s">
        <v>57</v>
      </c>
      <c r="E26" s="20"/>
      <c r="F26" s="7"/>
      <c r="G26" s="33"/>
      <c r="H26" s="34"/>
      <c r="I26" s="34"/>
      <c r="J26" s="34"/>
      <c r="K26" s="35"/>
    </row>
    <row r="27" spans="1:11" ht="12.75" customHeight="1">
      <c r="A27" s="18" t="s">
        <v>58</v>
      </c>
      <c r="B27" s="38">
        <v>8</v>
      </c>
      <c r="C27" s="38">
        <v>9</v>
      </c>
      <c r="D27" s="12" t="s">
        <v>59</v>
      </c>
      <c r="E27" s="20"/>
      <c r="F27" s="7"/>
      <c r="G27" s="33"/>
      <c r="H27" s="34"/>
      <c r="I27" s="34"/>
      <c r="J27" s="34"/>
      <c r="K27" s="35"/>
    </row>
    <row r="28" spans="1:11" ht="12.75" customHeight="1">
      <c r="A28" s="18" t="s">
        <v>60</v>
      </c>
      <c r="B28" s="38">
        <v>8</v>
      </c>
      <c r="C28" s="38">
        <v>9</v>
      </c>
      <c r="D28" s="12" t="s">
        <v>61</v>
      </c>
      <c r="E28" s="20"/>
      <c r="F28" s="7"/>
      <c r="G28" s="33"/>
      <c r="H28" s="34"/>
      <c r="I28" s="34"/>
      <c r="J28" s="34"/>
      <c r="K28" s="35"/>
    </row>
    <row r="29" spans="1:11" ht="12.75" customHeight="1">
      <c r="A29" s="18" t="s">
        <v>62</v>
      </c>
      <c r="B29" s="38">
        <v>8</v>
      </c>
      <c r="C29" s="38">
        <v>9</v>
      </c>
      <c r="D29" s="12" t="s">
        <v>63</v>
      </c>
      <c r="E29" s="20">
        <v>15200</v>
      </c>
      <c r="F29" s="7"/>
      <c r="G29" s="33"/>
      <c r="H29" s="34"/>
      <c r="I29" s="34"/>
      <c r="J29" s="34"/>
      <c r="K29" s="35"/>
    </row>
    <row r="30" spans="1:11" ht="12.75" customHeight="1">
      <c r="A30" s="18" t="s">
        <v>64</v>
      </c>
      <c r="B30" s="38">
        <v>8</v>
      </c>
      <c r="C30" s="38">
        <v>9</v>
      </c>
      <c r="D30" s="12" t="s">
        <v>65</v>
      </c>
      <c r="E30" s="20"/>
      <c r="F30" s="7"/>
      <c r="G30" s="33"/>
      <c r="H30" s="34"/>
      <c r="I30" s="34"/>
      <c r="J30" s="34"/>
      <c r="K30" s="35"/>
    </row>
    <row r="31" spans="1:11" ht="12.75" customHeight="1">
      <c r="A31" s="18" t="s">
        <v>66</v>
      </c>
      <c r="B31" s="38">
        <v>8</v>
      </c>
      <c r="C31" s="38">
        <v>9</v>
      </c>
      <c r="D31" s="12" t="s">
        <v>67</v>
      </c>
      <c r="E31" s="20"/>
      <c r="F31" s="7"/>
      <c r="G31" s="33"/>
      <c r="H31" s="34"/>
      <c r="I31" s="34"/>
      <c r="J31" s="34"/>
      <c r="K31" s="35"/>
    </row>
    <row r="32" spans="1:11" ht="12.75" customHeight="1">
      <c r="A32" s="18" t="s">
        <v>68</v>
      </c>
      <c r="B32" s="38">
        <v>8</v>
      </c>
      <c r="C32" s="38">
        <v>9</v>
      </c>
      <c r="D32" s="12" t="s">
        <v>69</v>
      </c>
      <c r="E32" s="20"/>
      <c r="F32" s="7"/>
      <c r="G32" s="33"/>
      <c r="H32" s="34"/>
      <c r="I32" s="34"/>
      <c r="J32" s="34"/>
      <c r="K32" s="35"/>
    </row>
    <row r="33" spans="1:11" ht="12.75" customHeight="1">
      <c r="A33" s="18" t="s">
        <v>70</v>
      </c>
      <c r="B33" s="38">
        <v>8</v>
      </c>
      <c r="C33" s="38">
        <v>9</v>
      </c>
      <c r="D33" s="12" t="s">
        <v>71</v>
      </c>
      <c r="E33" s="20"/>
      <c r="F33" s="7"/>
      <c r="G33" s="33"/>
      <c r="H33" s="34"/>
      <c r="I33" s="34"/>
      <c r="J33" s="34"/>
      <c r="K33" s="35"/>
    </row>
    <row r="34" spans="1:11" ht="12.75" customHeight="1">
      <c r="A34" s="18" t="s">
        <v>72</v>
      </c>
      <c r="B34" s="38">
        <v>8</v>
      </c>
      <c r="C34" s="38">
        <v>9</v>
      </c>
      <c r="D34" s="16" t="s">
        <v>73</v>
      </c>
      <c r="E34" s="20"/>
      <c r="F34" s="7"/>
      <c r="G34" s="33"/>
      <c r="H34" s="34"/>
      <c r="I34" s="34"/>
      <c r="J34" s="34"/>
      <c r="K34" s="35"/>
    </row>
    <row r="35" spans="1:11" ht="12.75" customHeight="1">
      <c r="A35" s="18" t="s">
        <v>74</v>
      </c>
      <c r="B35" s="38">
        <v>8</v>
      </c>
      <c r="C35" s="38">
        <v>9</v>
      </c>
      <c r="D35" s="12" t="s">
        <v>75</v>
      </c>
      <c r="E35" s="20"/>
      <c r="F35" s="7"/>
      <c r="G35" s="33"/>
      <c r="H35" s="34"/>
      <c r="I35" s="34"/>
      <c r="J35" s="34"/>
      <c r="K35" s="35"/>
    </row>
    <row r="36" spans="1:11" ht="12.75" customHeight="1">
      <c r="A36" s="18" t="s">
        <v>76</v>
      </c>
      <c r="B36" s="38">
        <v>8</v>
      </c>
      <c r="C36" s="38">
        <v>9</v>
      </c>
      <c r="D36" s="12" t="s">
        <v>77</v>
      </c>
      <c r="E36" s="20"/>
      <c r="F36" s="7"/>
      <c r="G36" s="33"/>
      <c r="H36" s="34"/>
      <c r="I36" s="34"/>
      <c r="J36" s="34"/>
      <c r="K36" s="35"/>
    </row>
    <row r="37" spans="1:11" ht="12.75" customHeight="1">
      <c r="A37" s="18" t="s">
        <v>78</v>
      </c>
      <c r="B37" s="38">
        <v>8</v>
      </c>
      <c r="C37" s="38">
        <v>9</v>
      </c>
      <c r="D37" s="12" t="s">
        <v>79</v>
      </c>
      <c r="E37" s="20"/>
      <c r="F37" s="7"/>
      <c r="G37" s="33"/>
      <c r="H37" s="34"/>
      <c r="I37" s="34"/>
      <c r="J37" s="34"/>
      <c r="K37" s="35"/>
    </row>
    <row r="38" spans="1:11" ht="12.75" customHeight="1">
      <c r="A38" s="18" t="s">
        <v>80</v>
      </c>
      <c r="B38" s="38">
        <v>8</v>
      </c>
      <c r="C38" s="38">
        <v>9</v>
      </c>
      <c r="D38" s="12" t="s">
        <v>81</v>
      </c>
      <c r="E38" s="20"/>
      <c r="F38" s="7"/>
      <c r="G38" s="33"/>
      <c r="H38" s="34"/>
      <c r="I38" s="34"/>
      <c r="J38" s="34"/>
      <c r="K38" s="35"/>
    </row>
    <row r="39" spans="1:11" ht="12.75" customHeight="1">
      <c r="A39" s="18" t="s">
        <v>82</v>
      </c>
      <c r="B39" s="38">
        <v>8</v>
      </c>
      <c r="C39" s="38">
        <v>9</v>
      </c>
      <c r="D39" s="12" t="s">
        <v>83</v>
      </c>
      <c r="E39" s="22">
        <v>6960</v>
      </c>
      <c r="F39" s="7"/>
      <c r="G39" s="39"/>
      <c r="H39" s="40"/>
      <c r="I39" s="40"/>
      <c r="J39" s="41"/>
      <c r="K39" s="35"/>
    </row>
    <row r="40" spans="1:11" ht="13.5" customHeight="1" thickBot="1">
      <c r="A40" s="23" t="s">
        <v>84</v>
      </c>
      <c r="B40" s="24"/>
      <c r="C40" s="24"/>
      <c r="D40" s="28"/>
      <c r="E40" s="26">
        <f>SUM(E25:E36)-E37-E38-E39</f>
        <v>9370</v>
      </c>
      <c r="F40" s="7"/>
      <c r="G40" s="42"/>
      <c r="H40" s="43"/>
      <c r="I40" s="43"/>
      <c r="J40" s="44"/>
      <c r="K40" s="45"/>
    </row>
    <row r="41" spans="1:11" ht="13.5" customHeight="1" thickBot="1">
      <c r="A41" s="46" t="s">
        <v>85</v>
      </c>
      <c r="B41" s="47"/>
      <c r="C41" s="47"/>
      <c r="D41" s="48"/>
      <c r="E41" s="49">
        <f>E23+E40</f>
        <v>40370</v>
      </c>
      <c r="F41" s="7"/>
      <c r="G41" s="46" t="s">
        <v>85</v>
      </c>
      <c r="H41" s="43"/>
      <c r="I41" s="43"/>
      <c r="J41" s="44"/>
      <c r="K41" s="49">
        <f>K14+K10+K17</f>
        <v>40370</v>
      </c>
    </row>
    <row r="42" spans="1:11" ht="13.5" customHeight="1" thickBot="1">
      <c r="A42" s="56" t="s">
        <v>86</v>
      </c>
      <c r="B42" s="57"/>
      <c r="C42" s="57"/>
      <c r="D42" s="58"/>
      <c r="E42" s="49">
        <f>E23+E40</f>
        <v>40370</v>
      </c>
      <c r="F42" s="50"/>
      <c r="G42" s="59" t="s">
        <v>86</v>
      </c>
      <c r="H42" s="60"/>
      <c r="I42" s="60"/>
      <c r="J42" s="61"/>
      <c r="K42" s="49">
        <f>K14+K10+K17</f>
        <v>40370</v>
      </c>
    </row>
    <row r="43" spans="1:11" ht="12.75">
      <c r="A43" s="1"/>
      <c r="B43" s="1"/>
      <c r="C43" s="1"/>
      <c r="D43" s="51"/>
      <c r="E43" s="1"/>
      <c r="F43" s="1"/>
      <c r="G43" s="1"/>
      <c r="H43" s="1"/>
      <c r="I43" s="1"/>
      <c r="J43" s="1"/>
      <c r="K43" s="1"/>
    </row>
    <row r="44" spans="1:11" ht="12.75">
      <c r="A44" s="52"/>
      <c r="B44" s="52"/>
      <c r="C44" s="52"/>
      <c r="D44" s="51" t="s">
        <v>88</v>
      </c>
      <c r="E44" s="1"/>
      <c r="F44" s="1"/>
      <c r="G44" s="1"/>
      <c r="H44" s="1"/>
      <c r="I44" s="1"/>
      <c r="J44" s="1"/>
      <c r="K44" s="1"/>
    </row>
    <row r="45" spans="1:11" ht="12.75">
      <c r="A45" s="52"/>
      <c r="B45" s="52"/>
      <c r="C45" s="52"/>
      <c r="D45" s="51"/>
      <c r="E45" s="1"/>
      <c r="F45" s="1"/>
      <c r="G45" s="1"/>
      <c r="H45" s="1"/>
      <c r="I45" s="1"/>
      <c r="J45" s="1"/>
      <c r="K45" s="1"/>
    </row>
  </sheetData>
  <mergeCells count="9">
    <mergeCell ref="A24:E24"/>
    <mergeCell ref="A42:D42"/>
    <mergeCell ref="G42:J42"/>
    <mergeCell ref="G3:K3"/>
    <mergeCell ref="A4:J4"/>
    <mergeCell ref="A7:E7"/>
    <mergeCell ref="G7:K7"/>
    <mergeCell ref="G11:K11"/>
    <mergeCell ref="G15:K15"/>
  </mergeCells>
  <dataValidations count="2">
    <dataValidation type="whole" allowBlank="1" showInputMessage="1" showErrorMessage="1" errorTitle="ERRORE NEL DATO IMMESSO" error="INSERIRE SOLO NUMERI INTERI" sqref="E23 K17:K18 K14 K10 K39:K41 E40:E41">
      <formula1>-999999999999</formula1>
      <formula2>999999999999</formula2>
    </dataValidation>
    <dataValidation type="whole" allowBlank="1" showInputMessage="1" showErrorMessage="1" errorTitle="ERRORE NEL DATO IMMESSO" error="INSERIRE SOLO NUMERI INTERI" sqref="E8:E22 E25:E39 K8:K9 K12:K13 K16">
      <formula1>0</formula1>
      <formula2>999999999999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2">
      <selection activeCell="D44" sqref="D44"/>
    </sheetView>
  </sheetViews>
  <sheetFormatPr defaultColWidth="9.140625" defaultRowHeight="12.75"/>
  <cols>
    <col min="1" max="1" width="59.28125" style="0" bestFit="1" customWidth="1"/>
    <col min="2" max="2" width="2.7109375" style="0" bestFit="1" customWidth="1"/>
    <col min="3" max="3" width="1.8515625" style="0" bestFit="1" customWidth="1"/>
    <col min="4" max="4" width="7.7109375" style="0" bestFit="1" customWidth="1"/>
    <col min="5" max="5" width="7.57421875" style="0" bestFit="1" customWidth="1"/>
    <col min="7" max="7" width="45.28125" style="0" bestFit="1" customWidth="1"/>
  </cols>
  <sheetData>
    <row r="1" spans="1:16" ht="45.75" customHeight="1" thickBot="1">
      <c r="A1" s="1"/>
      <c r="B1" s="1"/>
      <c r="C1" s="1"/>
      <c r="D1" s="1"/>
      <c r="E1" s="1"/>
      <c r="F1" s="1"/>
      <c r="G1" s="71"/>
      <c r="H1" s="71"/>
      <c r="I1" s="71"/>
      <c r="J1" s="71"/>
      <c r="K1" s="71"/>
      <c r="L1" s="1"/>
      <c r="M1" s="1"/>
      <c r="N1" s="1"/>
      <c r="O1" s="1"/>
      <c r="P1" s="1"/>
    </row>
    <row r="2" spans="1:16" ht="16.5" thickBot="1">
      <c r="A2" s="72"/>
      <c r="B2" s="73"/>
      <c r="C2" s="73"/>
      <c r="D2" s="73"/>
      <c r="E2" s="73"/>
      <c r="F2" s="73"/>
      <c r="G2" s="73"/>
      <c r="H2" s="73"/>
      <c r="I2" s="73"/>
      <c r="J2" s="74"/>
      <c r="K2" s="84"/>
      <c r="L2" s="75" t="s">
        <v>87</v>
      </c>
      <c r="M2" s="76"/>
      <c r="N2" s="76"/>
      <c r="O2" s="76"/>
      <c r="P2" s="77"/>
    </row>
    <row r="3" spans="1:16" ht="25.5">
      <c r="A3" s="3" t="s">
        <v>0</v>
      </c>
      <c r="B3" s="4"/>
      <c r="C3" s="4"/>
      <c r="D3" s="5"/>
      <c r="E3" s="6"/>
      <c r="F3" s="7"/>
      <c r="G3" s="3" t="s">
        <v>1</v>
      </c>
      <c r="H3" s="4"/>
      <c r="I3" s="4"/>
      <c r="J3" s="8"/>
      <c r="K3" s="9"/>
      <c r="L3" s="85" t="s">
        <v>89</v>
      </c>
      <c r="M3" s="86"/>
      <c r="N3" s="86"/>
      <c r="O3" s="86"/>
      <c r="P3" s="87"/>
    </row>
    <row r="4" spans="1:16" ht="13.5" thickBot="1">
      <c r="A4" s="10" t="s">
        <v>2</v>
      </c>
      <c r="B4" s="11"/>
      <c r="C4" s="11"/>
      <c r="D4" s="12" t="s">
        <v>3</v>
      </c>
      <c r="E4" s="13" t="s">
        <v>4</v>
      </c>
      <c r="F4" s="14"/>
      <c r="G4" s="10" t="s">
        <v>2</v>
      </c>
      <c r="H4" s="15"/>
      <c r="I4" s="15"/>
      <c r="J4" s="16" t="s">
        <v>3</v>
      </c>
      <c r="K4" s="17" t="s">
        <v>4</v>
      </c>
      <c r="L4" s="78" t="str">
        <f>IF(E41=K41,"Ok","attenzione, il totale delle risorse non coincide con il totale degli impieghi")</f>
        <v>Ok</v>
      </c>
      <c r="M4" s="88"/>
      <c r="N4" s="88"/>
      <c r="O4" s="88"/>
      <c r="P4" s="80"/>
    </row>
    <row r="5" spans="1:16" ht="12.75">
      <c r="A5" s="62" t="s">
        <v>90</v>
      </c>
      <c r="B5" s="89"/>
      <c r="C5" s="89"/>
      <c r="D5" s="63"/>
      <c r="E5" s="64"/>
      <c r="F5" s="90"/>
      <c r="G5" s="91" t="s">
        <v>91</v>
      </c>
      <c r="H5" s="92"/>
      <c r="I5" s="92"/>
      <c r="J5" s="93"/>
      <c r="K5" s="94"/>
      <c r="L5" s="78"/>
      <c r="M5" s="88"/>
      <c r="N5" s="88"/>
      <c r="O5" s="88"/>
      <c r="P5" s="80"/>
    </row>
    <row r="6" spans="1:16" ht="12.75">
      <c r="A6" s="18" t="s">
        <v>92</v>
      </c>
      <c r="B6" s="38">
        <v>25</v>
      </c>
      <c r="C6" s="38">
        <v>7</v>
      </c>
      <c r="D6" s="12" t="s">
        <v>93</v>
      </c>
      <c r="E6" s="20">
        <v>192843</v>
      </c>
      <c r="F6" s="90"/>
      <c r="G6" s="18" t="s">
        <v>94</v>
      </c>
      <c r="H6" s="19">
        <v>25</v>
      </c>
      <c r="I6" s="19">
        <v>15</v>
      </c>
      <c r="J6" s="16" t="s">
        <v>95</v>
      </c>
      <c r="K6" s="20">
        <v>32650</v>
      </c>
      <c r="L6" s="78"/>
      <c r="M6" s="88"/>
      <c r="N6" s="88"/>
      <c r="O6" s="88"/>
      <c r="P6" s="80"/>
    </row>
    <row r="7" spans="1:16" ht="13.5" thickBot="1">
      <c r="A7" s="18" t="s">
        <v>96</v>
      </c>
      <c r="B7" s="38">
        <v>25</v>
      </c>
      <c r="C7" s="38">
        <v>7</v>
      </c>
      <c r="D7" s="12" t="s">
        <v>97</v>
      </c>
      <c r="E7" s="20">
        <v>15665</v>
      </c>
      <c r="F7" s="90"/>
      <c r="G7" s="18" t="s">
        <v>98</v>
      </c>
      <c r="H7" s="19">
        <v>25</v>
      </c>
      <c r="I7" s="19">
        <v>15</v>
      </c>
      <c r="J7" s="16" t="s">
        <v>99</v>
      </c>
      <c r="K7" s="21">
        <v>98836</v>
      </c>
      <c r="L7" s="81"/>
      <c r="M7" s="82"/>
      <c r="N7" s="82"/>
      <c r="O7" s="82"/>
      <c r="P7" s="83"/>
    </row>
    <row r="8" spans="1:16" ht="19.5">
      <c r="A8" s="18" t="s">
        <v>100</v>
      </c>
      <c r="B8" s="38">
        <v>25</v>
      </c>
      <c r="C8" s="38">
        <v>7</v>
      </c>
      <c r="D8" s="12" t="s">
        <v>101</v>
      </c>
      <c r="E8" s="20">
        <v>11714</v>
      </c>
      <c r="F8" s="90"/>
      <c r="G8" s="18" t="s">
        <v>102</v>
      </c>
      <c r="H8" s="19">
        <v>25</v>
      </c>
      <c r="I8" s="19">
        <v>15</v>
      </c>
      <c r="J8" s="16" t="s">
        <v>103</v>
      </c>
      <c r="K8" s="21">
        <v>40386</v>
      </c>
      <c r="L8" s="95"/>
      <c r="M8" s="96"/>
      <c r="N8" s="96"/>
      <c r="O8" s="96"/>
      <c r="P8" s="96"/>
    </row>
    <row r="9" spans="1:16" ht="19.5">
      <c r="A9" s="18" t="s">
        <v>104</v>
      </c>
      <c r="B9" s="38">
        <v>25</v>
      </c>
      <c r="C9" s="38">
        <v>7</v>
      </c>
      <c r="D9" s="12" t="s">
        <v>105</v>
      </c>
      <c r="E9" s="20">
        <v>10890</v>
      </c>
      <c r="F9" s="90"/>
      <c r="G9" s="18" t="s">
        <v>106</v>
      </c>
      <c r="H9" s="19">
        <v>25</v>
      </c>
      <c r="I9" s="19">
        <v>15</v>
      </c>
      <c r="J9" s="16" t="s">
        <v>107</v>
      </c>
      <c r="K9" s="21">
        <v>67700</v>
      </c>
      <c r="L9" s="97"/>
      <c r="M9" s="98"/>
      <c r="N9" s="98"/>
      <c r="O9" s="98"/>
      <c r="P9" s="99"/>
    </row>
    <row r="10" spans="1:16" ht="19.5">
      <c r="A10" s="18" t="s">
        <v>108</v>
      </c>
      <c r="B10" s="38">
        <v>25</v>
      </c>
      <c r="C10" s="38">
        <v>7</v>
      </c>
      <c r="D10" s="12" t="s">
        <v>109</v>
      </c>
      <c r="E10" s="20"/>
      <c r="F10" s="90"/>
      <c r="G10" s="18" t="s">
        <v>110</v>
      </c>
      <c r="H10" s="19">
        <v>25</v>
      </c>
      <c r="I10" s="19">
        <v>15</v>
      </c>
      <c r="J10" s="16" t="s">
        <v>111</v>
      </c>
      <c r="K10" s="21">
        <v>32770</v>
      </c>
      <c r="L10" s="97"/>
      <c r="M10" s="98"/>
      <c r="N10" s="98"/>
      <c r="O10" s="98"/>
      <c r="P10" s="99"/>
    </row>
    <row r="11" spans="1:16" ht="19.5">
      <c r="A11" s="18" t="s">
        <v>112</v>
      </c>
      <c r="B11" s="38">
        <v>25</v>
      </c>
      <c r="C11" s="38">
        <v>7</v>
      </c>
      <c r="D11" s="12" t="s">
        <v>113</v>
      </c>
      <c r="E11" s="20"/>
      <c r="F11" s="90"/>
      <c r="G11" s="18" t="s">
        <v>114</v>
      </c>
      <c r="H11" s="19">
        <v>25</v>
      </c>
      <c r="I11" s="19">
        <v>15</v>
      </c>
      <c r="J11" s="16" t="s">
        <v>115</v>
      </c>
      <c r="K11" s="21"/>
      <c r="L11" s="97"/>
      <c r="M11" s="98"/>
      <c r="N11" s="98"/>
      <c r="O11" s="98"/>
      <c r="P11" s="99"/>
    </row>
    <row r="12" spans="1:16" ht="19.5">
      <c r="A12" s="18" t="s">
        <v>116</v>
      </c>
      <c r="B12" s="38">
        <v>25</v>
      </c>
      <c r="C12" s="38">
        <v>7</v>
      </c>
      <c r="D12" s="12" t="s">
        <v>117</v>
      </c>
      <c r="E12" s="20"/>
      <c r="F12" s="90"/>
      <c r="G12" s="18" t="s">
        <v>118</v>
      </c>
      <c r="H12" s="19">
        <v>25</v>
      </c>
      <c r="I12" s="19">
        <v>15</v>
      </c>
      <c r="J12" s="16" t="s">
        <v>119</v>
      </c>
      <c r="K12" s="21"/>
      <c r="L12" s="97"/>
      <c r="M12" s="98"/>
      <c r="N12" s="98"/>
      <c r="O12" s="98"/>
      <c r="P12" s="99"/>
    </row>
    <row r="13" spans="1:16" ht="19.5">
      <c r="A13" s="18" t="s">
        <v>120</v>
      </c>
      <c r="B13" s="38">
        <v>25</v>
      </c>
      <c r="C13" s="38">
        <v>7</v>
      </c>
      <c r="D13" s="12" t="s">
        <v>121</v>
      </c>
      <c r="E13" s="20"/>
      <c r="F13" s="90"/>
      <c r="G13" s="18" t="s">
        <v>122</v>
      </c>
      <c r="H13" s="19">
        <v>25</v>
      </c>
      <c r="I13" s="19">
        <v>15</v>
      </c>
      <c r="J13" s="16" t="s">
        <v>123</v>
      </c>
      <c r="K13" s="21">
        <v>8043</v>
      </c>
      <c r="L13" s="99"/>
      <c r="M13" s="98"/>
      <c r="N13" s="98"/>
      <c r="O13" s="98"/>
      <c r="P13" s="99"/>
    </row>
    <row r="14" spans="1:16" ht="20.25" thickBot="1">
      <c r="A14" s="18" t="s">
        <v>124</v>
      </c>
      <c r="B14" s="38">
        <v>25</v>
      </c>
      <c r="C14" s="38">
        <v>7</v>
      </c>
      <c r="D14" s="12" t="s">
        <v>125</v>
      </c>
      <c r="E14" s="20">
        <v>27109</v>
      </c>
      <c r="F14" s="90"/>
      <c r="G14" s="23" t="s">
        <v>17</v>
      </c>
      <c r="H14" s="24"/>
      <c r="I14" s="24"/>
      <c r="J14" s="25"/>
      <c r="K14" s="26">
        <f>SUM(K6:K13)</f>
        <v>280385</v>
      </c>
      <c r="L14" s="99"/>
      <c r="M14" s="99"/>
      <c r="N14" s="99"/>
      <c r="O14" s="99"/>
      <c r="P14" s="99"/>
    </row>
    <row r="15" spans="1:16" ht="12.75">
      <c r="A15" s="18" t="s">
        <v>126</v>
      </c>
      <c r="B15" s="38">
        <v>25</v>
      </c>
      <c r="C15" s="38">
        <v>7</v>
      </c>
      <c r="D15" s="12" t="s">
        <v>127</v>
      </c>
      <c r="E15" s="20">
        <v>9493</v>
      </c>
      <c r="F15" s="90"/>
      <c r="G15" s="100" t="s">
        <v>20</v>
      </c>
      <c r="H15" s="101"/>
      <c r="I15" s="101"/>
      <c r="J15" s="101"/>
      <c r="K15" s="102"/>
      <c r="L15" s="79"/>
      <c r="M15" s="103"/>
      <c r="N15" s="103"/>
      <c r="O15" s="103"/>
      <c r="P15" s="103"/>
    </row>
    <row r="16" spans="1:16" ht="12.75">
      <c r="A16" s="18" t="s">
        <v>42</v>
      </c>
      <c r="B16" s="38">
        <v>25</v>
      </c>
      <c r="C16" s="38">
        <v>7</v>
      </c>
      <c r="D16" s="12" t="s">
        <v>43</v>
      </c>
      <c r="E16" s="20">
        <v>7999</v>
      </c>
      <c r="F16" s="90"/>
      <c r="G16" s="18" t="s">
        <v>128</v>
      </c>
      <c r="H16" s="19">
        <v>25</v>
      </c>
      <c r="I16" s="19">
        <v>20</v>
      </c>
      <c r="J16" s="16" t="s">
        <v>129</v>
      </c>
      <c r="K16" s="21"/>
      <c r="L16" s="103"/>
      <c r="M16" s="103"/>
      <c r="N16" s="103"/>
      <c r="O16" s="103"/>
      <c r="P16" s="103"/>
    </row>
    <row r="17" spans="1:16" ht="12.75">
      <c r="A17" s="18" t="s">
        <v>46</v>
      </c>
      <c r="B17" s="38">
        <v>25</v>
      </c>
      <c r="C17" s="38">
        <v>7</v>
      </c>
      <c r="D17" s="12" t="s">
        <v>47</v>
      </c>
      <c r="E17" s="20"/>
      <c r="F17" s="90"/>
      <c r="G17" s="18" t="s">
        <v>130</v>
      </c>
      <c r="H17" s="19">
        <v>25</v>
      </c>
      <c r="I17" s="19">
        <v>20</v>
      </c>
      <c r="J17" s="16" t="s">
        <v>131</v>
      </c>
      <c r="K17" s="21"/>
      <c r="L17" s="103"/>
      <c r="M17" s="103"/>
      <c r="N17" s="103"/>
      <c r="O17" s="103"/>
      <c r="P17" s="103"/>
    </row>
    <row r="18" spans="1:16" ht="12.75">
      <c r="A18" s="18" t="s">
        <v>48</v>
      </c>
      <c r="B18" s="38">
        <v>25</v>
      </c>
      <c r="C18" s="38">
        <v>7</v>
      </c>
      <c r="D18" s="12" t="s">
        <v>49</v>
      </c>
      <c r="E18" s="20"/>
      <c r="F18" s="90"/>
      <c r="G18" s="18" t="s">
        <v>132</v>
      </c>
      <c r="H18" s="19">
        <v>25</v>
      </c>
      <c r="I18" s="19">
        <v>20</v>
      </c>
      <c r="J18" s="16" t="s">
        <v>133</v>
      </c>
      <c r="K18" s="21"/>
      <c r="L18" s="103"/>
      <c r="M18" s="103"/>
      <c r="N18" s="103"/>
      <c r="O18" s="103"/>
      <c r="P18" s="103"/>
    </row>
    <row r="19" spans="1:16" ht="12.75">
      <c r="A19" s="18" t="s">
        <v>134</v>
      </c>
      <c r="B19" s="38">
        <v>25</v>
      </c>
      <c r="C19" s="38">
        <v>7</v>
      </c>
      <c r="D19" s="12" t="s">
        <v>51</v>
      </c>
      <c r="E19" s="22">
        <v>7775</v>
      </c>
      <c r="F19" s="90"/>
      <c r="G19" s="18" t="s">
        <v>135</v>
      </c>
      <c r="H19" s="19">
        <v>25</v>
      </c>
      <c r="I19" s="19">
        <v>20</v>
      </c>
      <c r="J19" s="104" t="s">
        <v>136</v>
      </c>
      <c r="K19" s="21"/>
      <c r="L19" s="103"/>
      <c r="M19" s="103"/>
      <c r="N19" s="103"/>
      <c r="O19" s="103"/>
      <c r="P19" s="103"/>
    </row>
    <row r="20" spans="1:16" ht="13.5" thickBot="1">
      <c r="A20" s="23" t="s">
        <v>52</v>
      </c>
      <c r="B20" s="24"/>
      <c r="C20" s="24"/>
      <c r="D20" s="25"/>
      <c r="E20" s="26">
        <f>SUM(E6:E16)-E17-E18-E19</f>
        <v>267938</v>
      </c>
      <c r="F20" s="90"/>
      <c r="G20" s="18" t="s">
        <v>137</v>
      </c>
      <c r="H20" s="19">
        <v>25</v>
      </c>
      <c r="I20" s="19">
        <v>20</v>
      </c>
      <c r="J20" s="16" t="s">
        <v>138</v>
      </c>
      <c r="K20" s="21">
        <v>15241</v>
      </c>
      <c r="L20" s="103"/>
      <c r="M20" s="103"/>
      <c r="N20" s="103"/>
      <c r="O20" s="103"/>
      <c r="P20" s="103"/>
    </row>
    <row r="21" spans="1:16" ht="12.75">
      <c r="A21" s="100" t="s">
        <v>53</v>
      </c>
      <c r="B21" s="101"/>
      <c r="C21" s="101"/>
      <c r="D21" s="101"/>
      <c r="E21" s="102"/>
      <c r="F21" s="90"/>
      <c r="G21" s="105" t="s">
        <v>139</v>
      </c>
      <c r="H21" s="106">
        <v>25</v>
      </c>
      <c r="I21" s="106">
        <v>20</v>
      </c>
      <c r="J21" s="107" t="s">
        <v>140</v>
      </c>
      <c r="K21" s="27"/>
      <c r="L21" s="103"/>
      <c r="M21" s="103"/>
      <c r="N21" s="103"/>
      <c r="O21" s="103"/>
      <c r="P21" s="103"/>
    </row>
    <row r="22" spans="1:16" ht="19.5">
      <c r="A22" s="18" t="s">
        <v>56</v>
      </c>
      <c r="B22" s="38">
        <v>25</v>
      </c>
      <c r="C22" s="38">
        <v>9</v>
      </c>
      <c r="D22" s="12" t="s">
        <v>57</v>
      </c>
      <c r="E22" s="20">
        <v>452</v>
      </c>
      <c r="F22" s="90"/>
      <c r="G22" s="18" t="s">
        <v>141</v>
      </c>
      <c r="H22" s="19">
        <v>25</v>
      </c>
      <c r="I22" s="19">
        <v>20</v>
      </c>
      <c r="J22" s="16" t="s">
        <v>142</v>
      </c>
      <c r="K22" s="21">
        <v>17400</v>
      </c>
      <c r="L22" s="99"/>
      <c r="M22" s="99"/>
      <c r="N22" s="99"/>
      <c r="O22" s="99"/>
      <c r="P22" s="99"/>
    </row>
    <row r="23" spans="1:16" ht="20.25" thickBot="1">
      <c r="A23" s="108" t="s">
        <v>58</v>
      </c>
      <c r="B23" s="38">
        <v>25</v>
      </c>
      <c r="C23" s="38">
        <v>9</v>
      </c>
      <c r="D23" s="12" t="s">
        <v>59</v>
      </c>
      <c r="E23" s="20"/>
      <c r="F23" s="90"/>
      <c r="G23" s="23" t="s">
        <v>31</v>
      </c>
      <c r="H23" s="24"/>
      <c r="I23" s="24"/>
      <c r="J23" s="28"/>
      <c r="K23" s="26">
        <f>SUM(K16:K22)</f>
        <v>32641</v>
      </c>
      <c r="L23" s="99"/>
      <c r="M23" s="99"/>
      <c r="N23" s="99"/>
      <c r="O23" s="99"/>
      <c r="P23" s="99"/>
    </row>
    <row r="24" spans="1:16" ht="19.5">
      <c r="A24" s="18" t="s">
        <v>66</v>
      </c>
      <c r="B24" s="38">
        <v>25</v>
      </c>
      <c r="C24" s="38">
        <v>9</v>
      </c>
      <c r="D24" s="12" t="s">
        <v>67</v>
      </c>
      <c r="E24" s="20">
        <v>18029</v>
      </c>
      <c r="F24" s="90"/>
      <c r="G24" s="100" t="s">
        <v>34</v>
      </c>
      <c r="H24" s="101"/>
      <c r="I24" s="101"/>
      <c r="J24" s="101"/>
      <c r="K24" s="102"/>
      <c r="L24" s="99"/>
      <c r="M24" s="99"/>
      <c r="N24" s="99"/>
      <c r="O24" s="99"/>
      <c r="P24" s="99"/>
    </row>
    <row r="25" spans="1:16" ht="19.5">
      <c r="A25" s="18" t="s">
        <v>54</v>
      </c>
      <c r="B25" s="38">
        <v>25</v>
      </c>
      <c r="C25" s="38">
        <v>9</v>
      </c>
      <c r="D25" s="12" t="s">
        <v>55</v>
      </c>
      <c r="E25" s="20">
        <v>4518</v>
      </c>
      <c r="F25" s="90"/>
      <c r="G25" s="18" t="s">
        <v>37</v>
      </c>
      <c r="H25" s="19">
        <v>25</v>
      </c>
      <c r="I25" s="19">
        <v>21</v>
      </c>
      <c r="J25" s="107" t="s">
        <v>38</v>
      </c>
      <c r="K25" s="21"/>
      <c r="L25" s="99"/>
      <c r="M25" s="99"/>
      <c r="N25" s="99"/>
      <c r="O25" s="99"/>
      <c r="P25" s="99"/>
    </row>
    <row r="26" spans="1:16" ht="19.5">
      <c r="A26" s="18" t="s">
        <v>143</v>
      </c>
      <c r="B26" s="38">
        <v>25</v>
      </c>
      <c r="C26" s="38">
        <v>9</v>
      </c>
      <c r="D26" s="12" t="s">
        <v>144</v>
      </c>
      <c r="E26" s="20">
        <v>3375</v>
      </c>
      <c r="F26" s="90"/>
      <c r="G26" s="18" t="s">
        <v>145</v>
      </c>
      <c r="H26" s="19">
        <v>25</v>
      </c>
      <c r="I26" s="19">
        <v>21</v>
      </c>
      <c r="J26" s="107" t="s">
        <v>146</v>
      </c>
      <c r="K26" s="21"/>
      <c r="L26" s="99"/>
      <c r="M26" s="99"/>
      <c r="N26" s="99"/>
      <c r="O26" s="99"/>
      <c r="P26" s="99"/>
    </row>
    <row r="27" spans="1:16" ht="20.25" thickBot="1">
      <c r="A27" s="18" t="s">
        <v>147</v>
      </c>
      <c r="B27" s="38">
        <v>25</v>
      </c>
      <c r="C27" s="38">
        <v>9</v>
      </c>
      <c r="D27" s="12" t="s">
        <v>148</v>
      </c>
      <c r="E27" s="20">
        <v>7000</v>
      </c>
      <c r="F27" s="90"/>
      <c r="G27" s="23" t="s">
        <v>41</v>
      </c>
      <c r="H27" s="24"/>
      <c r="I27" s="24"/>
      <c r="J27" s="28"/>
      <c r="K27" s="26">
        <f>SUM(K25:K26)</f>
        <v>0</v>
      </c>
      <c r="L27" s="99"/>
      <c r="M27" s="99"/>
      <c r="N27" s="99"/>
      <c r="O27" s="99"/>
      <c r="P27" s="99"/>
    </row>
    <row r="28" spans="1:16" ht="19.5">
      <c r="A28" s="108" t="s">
        <v>149</v>
      </c>
      <c r="B28" s="38">
        <v>25</v>
      </c>
      <c r="C28" s="38">
        <v>9</v>
      </c>
      <c r="D28" s="12" t="s">
        <v>150</v>
      </c>
      <c r="E28" s="20"/>
      <c r="F28" s="90"/>
      <c r="G28" s="39"/>
      <c r="H28" s="40"/>
      <c r="I28" s="40"/>
      <c r="J28" s="41"/>
      <c r="K28" s="35"/>
      <c r="L28" s="99"/>
      <c r="M28" s="99"/>
      <c r="N28" s="99"/>
      <c r="O28" s="99"/>
      <c r="P28" s="99"/>
    </row>
    <row r="29" spans="1:16" ht="19.5">
      <c r="A29" s="109" t="s">
        <v>151</v>
      </c>
      <c r="B29" s="38">
        <v>25</v>
      </c>
      <c r="C29" s="38">
        <v>9</v>
      </c>
      <c r="D29" s="12" t="s">
        <v>152</v>
      </c>
      <c r="E29" s="20"/>
      <c r="F29" s="90"/>
      <c r="G29" s="39"/>
      <c r="H29" s="40"/>
      <c r="I29" s="40"/>
      <c r="J29" s="41"/>
      <c r="K29" s="35"/>
      <c r="L29" s="99"/>
      <c r="M29" s="99"/>
      <c r="N29" s="99"/>
      <c r="O29" s="99"/>
      <c r="P29" s="99"/>
    </row>
    <row r="30" spans="1:16" ht="19.5">
      <c r="A30" s="110" t="s">
        <v>153</v>
      </c>
      <c r="B30" s="38">
        <v>25</v>
      </c>
      <c r="C30" s="38">
        <v>9</v>
      </c>
      <c r="D30" s="16" t="s">
        <v>154</v>
      </c>
      <c r="E30" s="20">
        <v>24177</v>
      </c>
      <c r="F30" s="90"/>
      <c r="G30" s="39"/>
      <c r="H30" s="40"/>
      <c r="I30" s="40"/>
      <c r="J30" s="41"/>
      <c r="K30" s="35"/>
      <c r="L30" s="99"/>
      <c r="M30" s="99"/>
      <c r="N30" s="99"/>
      <c r="O30" s="99"/>
      <c r="P30" s="99"/>
    </row>
    <row r="31" spans="1:16" ht="19.5">
      <c r="A31" s="18" t="s">
        <v>155</v>
      </c>
      <c r="B31" s="38">
        <v>25</v>
      </c>
      <c r="C31" s="38">
        <v>9</v>
      </c>
      <c r="D31" s="16" t="s">
        <v>156</v>
      </c>
      <c r="E31" s="20">
        <v>13441</v>
      </c>
      <c r="F31" s="90"/>
      <c r="G31" s="39"/>
      <c r="H31" s="40"/>
      <c r="I31" s="40"/>
      <c r="J31" s="41"/>
      <c r="K31" s="35"/>
      <c r="L31" s="99"/>
      <c r="M31" s="99"/>
      <c r="N31" s="99"/>
      <c r="O31" s="99"/>
      <c r="P31" s="99"/>
    </row>
    <row r="32" spans="1:16" ht="19.5">
      <c r="A32" s="18" t="s">
        <v>157</v>
      </c>
      <c r="B32" s="38">
        <v>25</v>
      </c>
      <c r="C32" s="38">
        <v>9</v>
      </c>
      <c r="D32" s="16" t="s">
        <v>158</v>
      </c>
      <c r="E32" s="20">
        <v>150</v>
      </c>
      <c r="F32" s="90"/>
      <c r="G32" s="39"/>
      <c r="H32" s="40"/>
      <c r="I32" s="40"/>
      <c r="J32" s="41"/>
      <c r="K32" s="35"/>
      <c r="L32" s="99"/>
      <c r="M32" s="99"/>
      <c r="N32" s="99"/>
      <c r="O32" s="99"/>
      <c r="P32" s="99"/>
    </row>
    <row r="33" spans="1:16" ht="19.5">
      <c r="A33" s="18" t="s">
        <v>72</v>
      </c>
      <c r="B33" s="38">
        <v>25</v>
      </c>
      <c r="C33" s="38">
        <v>9</v>
      </c>
      <c r="D33" s="16" t="s">
        <v>73</v>
      </c>
      <c r="E33" s="20"/>
      <c r="F33" s="90"/>
      <c r="G33" s="39"/>
      <c r="H33" s="40"/>
      <c r="I33" s="40"/>
      <c r="J33" s="41"/>
      <c r="K33" s="35"/>
      <c r="L33" s="99"/>
      <c r="M33" s="99"/>
      <c r="N33" s="99"/>
      <c r="O33" s="99"/>
      <c r="P33" s="99"/>
    </row>
    <row r="34" spans="1:16" ht="19.5">
      <c r="A34" s="18" t="s">
        <v>74</v>
      </c>
      <c r="B34" s="38">
        <v>25</v>
      </c>
      <c r="C34" s="38">
        <v>9</v>
      </c>
      <c r="D34" s="16" t="s">
        <v>75</v>
      </c>
      <c r="E34" s="20"/>
      <c r="F34" s="90"/>
      <c r="G34" s="39"/>
      <c r="H34" s="40"/>
      <c r="I34" s="40"/>
      <c r="J34" s="41"/>
      <c r="K34" s="35"/>
      <c r="L34" s="99"/>
      <c r="M34" s="99"/>
      <c r="N34" s="99"/>
      <c r="O34" s="99"/>
      <c r="P34" s="99"/>
    </row>
    <row r="35" spans="1:16" ht="19.5">
      <c r="A35" s="18" t="s">
        <v>76</v>
      </c>
      <c r="B35" s="38">
        <v>25</v>
      </c>
      <c r="C35" s="38">
        <v>9</v>
      </c>
      <c r="D35" s="16" t="s">
        <v>77</v>
      </c>
      <c r="E35" s="20"/>
      <c r="F35" s="90"/>
      <c r="G35" s="39"/>
      <c r="H35" s="40"/>
      <c r="I35" s="40"/>
      <c r="J35" s="41"/>
      <c r="K35" s="35"/>
      <c r="L35" s="99"/>
      <c r="M35" s="99"/>
      <c r="N35" s="99"/>
      <c r="O35" s="99"/>
      <c r="P35" s="99"/>
    </row>
    <row r="36" spans="1:16" ht="19.5">
      <c r="A36" s="18" t="s">
        <v>78</v>
      </c>
      <c r="B36" s="38">
        <v>25</v>
      </c>
      <c r="C36" s="38">
        <v>9</v>
      </c>
      <c r="D36" s="16" t="s">
        <v>79</v>
      </c>
      <c r="E36" s="20">
        <v>573</v>
      </c>
      <c r="F36" s="90"/>
      <c r="G36" s="39"/>
      <c r="H36" s="40"/>
      <c r="I36" s="40"/>
      <c r="J36" s="41"/>
      <c r="K36" s="35"/>
      <c r="L36" s="99"/>
      <c r="M36" s="99"/>
      <c r="N36" s="99"/>
      <c r="O36" s="99"/>
      <c r="P36" s="99"/>
    </row>
    <row r="37" spans="1:16" ht="19.5">
      <c r="A37" s="18" t="s">
        <v>80</v>
      </c>
      <c r="B37" s="38">
        <v>25</v>
      </c>
      <c r="C37" s="38">
        <v>9</v>
      </c>
      <c r="D37" s="16" t="s">
        <v>81</v>
      </c>
      <c r="E37" s="20"/>
      <c r="F37" s="90"/>
      <c r="G37" s="39"/>
      <c r="H37" s="40"/>
      <c r="I37" s="40"/>
      <c r="J37" s="41"/>
      <c r="K37" s="35"/>
      <c r="L37" s="99"/>
      <c r="M37" s="99"/>
      <c r="N37" s="99"/>
      <c r="O37" s="99"/>
      <c r="P37" s="99"/>
    </row>
    <row r="38" spans="1:16" ht="19.5">
      <c r="A38" s="18" t="s">
        <v>82</v>
      </c>
      <c r="B38" s="38">
        <v>25</v>
      </c>
      <c r="C38" s="38">
        <v>9</v>
      </c>
      <c r="D38" s="16" t="s">
        <v>83</v>
      </c>
      <c r="E38" s="22">
        <v>25481</v>
      </c>
      <c r="F38" s="90"/>
      <c r="G38" s="39"/>
      <c r="H38" s="40"/>
      <c r="I38" s="40"/>
      <c r="J38" s="41"/>
      <c r="K38" s="35"/>
      <c r="L38" s="99"/>
      <c r="M38" s="99"/>
      <c r="N38" s="99"/>
      <c r="O38" s="99"/>
      <c r="P38" s="99"/>
    </row>
    <row r="39" spans="1:16" ht="20.25" thickBot="1">
      <c r="A39" s="23" t="s">
        <v>84</v>
      </c>
      <c r="B39" s="24"/>
      <c r="C39" s="24"/>
      <c r="D39" s="25"/>
      <c r="E39" s="26">
        <f>SUM(E22:E35)-E36-E37-E38</f>
        <v>45088</v>
      </c>
      <c r="F39" s="90"/>
      <c r="G39" s="42"/>
      <c r="H39" s="43"/>
      <c r="I39" s="43"/>
      <c r="J39" s="41"/>
      <c r="K39" s="35"/>
      <c r="L39" s="99"/>
      <c r="M39" s="99"/>
      <c r="N39" s="99"/>
      <c r="O39" s="99"/>
      <c r="P39" s="99"/>
    </row>
    <row r="40" spans="1:16" ht="20.25" thickBot="1">
      <c r="A40" s="46" t="s">
        <v>159</v>
      </c>
      <c r="B40" s="111"/>
      <c r="C40" s="111"/>
      <c r="D40" s="48"/>
      <c r="E40" s="112">
        <f>E20+E39</f>
        <v>313026</v>
      </c>
      <c r="F40" s="90"/>
      <c r="G40" s="46" t="s">
        <v>159</v>
      </c>
      <c r="H40" s="111"/>
      <c r="I40" s="111"/>
      <c r="J40" s="113"/>
      <c r="K40" s="114">
        <f>K14+K23+K27</f>
        <v>313026</v>
      </c>
      <c r="L40" s="99"/>
      <c r="M40" s="99"/>
      <c r="N40" s="99"/>
      <c r="O40" s="99"/>
      <c r="P40" s="99"/>
    </row>
    <row r="41" spans="1:16" ht="20.25" thickBot="1">
      <c r="A41" s="56" t="s">
        <v>86</v>
      </c>
      <c r="B41" s="57"/>
      <c r="C41" s="57"/>
      <c r="D41" s="58"/>
      <c r="E41" s="49">
        <f>E40</f>
        <v>313026</v>
      </c>
      <c r="F41" s="90"/>
      <c r="G41" s="60" t="s">
        <v>86</v>
      </c>
      <c r="H41" s="60"/>
      <c r="I41" s="60"/>
      <c r="J41" s="60"/>
      <c r="K41" s="115">
        <f>K40</f>
        <v>313026</v>
      </c>
      <c r="L41" s="99"/>
      <c r="M41" s="99"/>
      <c r="N41" s="99"/>
      <c r="O41" s="99"/>
      <c r="P41" s="99"/>
    </row>
  </sheetData>
  <mergeCells count="13">
    <mergeCell ref="G24:K24"/>
    <mergeCell ref="A41:D41"/>
    <mergeCell ref="G41:J41"/>
    <mergeCell ref="L4:P7"/>
    <mergeCell ref="A5:E5"/>
    <mergeCell ref="G5:K5"/>
    <mergeCell ref="G15:K15"/>
    <mergeCell ref="L15:P21"/>
    <mergeCell ref="A21:E21"/>
    <mergeCell ref="G1:K1"/>
    <mergeCell ref="A2:J2"/>
    <mergeCell ref="L2:P2"/>
    <mergeCell ref="L3:P3"/>
  </mergeCells>
  <dataValidations count="2">
    <dataValidation type="whole" allowBlank="1" showInputMessage="1" showErrorMessage="1" errorTitle="ERRORE NEL DATO IMMESSO" error="INSERIRE SOLO NUMERI INTERI" sqref="K27:K40 E20 K23 K14 E39:E40">
      <formula1>-999999999999</formula1>
      <formula2>999999999999</formula2>
    </dataValidation>
    <dataValidation type="whole" allowBlank="1" showInputMessage="1" showErrorMessage="1" errorTitle="ERRORE NEL DATO IMMESSO" error="INSERIRE SOLO NUMERI INTERI" sqref="E6:E19 E22:E38 K6:K13 K16:K22 K25:K26">
      <formula1>0</formula1>
      <formula2>999999999999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corman</cp:lastModifiedBy>
  <dcterms:created xsi:type="dcterms:W3CDTF">1996-11-05T10:16:36Z</dcterms:created>
  <dcterms:modified xsi:type="dcterms:W3CDTF">2015-06-04T09:53:44Z</dcterms:modified>
  <cp:category/>
  <cp:version/>
  <cp:contentType/>
  <cp:contentStatus/>
</cp:coreProperties>
</file>